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5" documentId="8_{0EE29E2A-81CB-46A1-A78D-D591DBDF6C03}" xr6:coauthVersionLast="47" xr6:coauthVersionMax="47" xr10:uidLastSave="{98622265-A380-47D3-83C7-AD30B82A5CD2}"/>
  <bookViews>
    <workbookView xWindow="-28920" yWindow="-120" windowWidth="29040" windowHeight="15720" tabRatio="926" xr2:uid="{00000000-000D-0000-FFFF-FFFF00000000}"/>
  </bookViews>
  <sheets>
    <sheet name="LOT 4 - ETANCHEITE" sheetId="205" r:id="rId1"/>
  </sheets>
  <definedNames>
    <definedName name="_xlnm._FilterDatabase" localSheetId="0" hidden="1">'LOT 4 - ETANCHEITE'!$A$2:$E$3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4 - ETANCHEITE'!$9:$16</definedName>
    <definedName name="_xlnm.Print_Area" localSheetId="0">'LOT 4 - ETANCHEITE'!$B$9:$G$92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205" l="1"/>
  <c r="G58" i="205"/>
  <c r="G65" i="205" l="1"/>
  <c r="G63" i="205"/>
  <c r="G62" i="205"/>
  <c r="G69" i="205"/>
  <c r="G68" i="205"/>
  <c r="G50" i="205"/>
  <c r="G84" i="205" l="1"/>
  <c r="G83" i="205" s="1"/>
  <c r="G88" i="205"/>
  <c r="G87" i="205"/>
  <c r="G53" i="205"/>
  <c r="G86" i="205" l="1"/>
  <c r="G75" i="205" l="1"/>
  <c r="G81" i="205"/>
  <c r="G80" i="205"/>
  <c r="G79" i="205"/>
  <c r="G74" i="205"/>
  <c r="G73" i="205"/>
  <c r="G70" i="205"/>
  <c r="G66" i="205"/>
  <c r="G56" i="205"/>
  <c r="G55" i="205"/>
  <c r="G49" i="205"/>
  <c r="G48" i="205"/>
  <c r="G47" i="205"/>
  <c r="G45" i="205"/>
  <c r="G44" i="205"/>
  <c r="G41" i="205"/>
  <c r="G40" i="205"/>
  <c r="G37" i="205"/>
  <c r="G36" i="205"/>
  <c r="G30" i="205"/>
  <c r="G29" i="205"/>
  <c r="G32" i="205"/>
  <c r="G27" i="205"/>
  <c r="G24" i="205"/>
  <c r="G23" i="205" s="1"/>
  <c r="G21" i="205"/>
  <c r="G20" i="205"/>
  <c r="G19" i="205"/>
  <c r="A7" i="205"/>
  <c r="A5" i="205"/>
  <c r="G18" i="205" l="1"/>
  <c r="G72" i="205"/>
  <c r="G26" i="205"/>
  <c r="A3" i="205"/>
  <c r="G77" i="205"/>
  <c r="G34" i="205"/>
  <c r="G60" i="205"/>
  <c r="G52" i="205" l="1"/>
  <c r="G92" i="20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tc={4F01BD36-546F-4206-B620-6A9F24855701}</author>
  </authors>
  <commentList>
    <comment ref="F27" authorId="0" shapeId="0" xr:uid="{4F01BD36-546F-4206-B620-6A9F2485570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Vérifier prix</t>
      </text>
    </comment>
  </commentList>
</comments>
</file>

<file path=xl/sharedStrings.xml><?xml version="1.0" encoding="utf-8"?>
<sst xmlns="http://schemas.openxmlformats.org/spreadsheetml/2006/main" count="186" uniqueCount="135">
  <si>
    <t>m²</t>
  </si>
  <si>
    <t>ml</t>
  </si>
  <si>
    <t>U</t>
  </si>
  <si>
    <t>REHABILITATION DU SITE WALDECK-ROUSSEAU</t>
  </si>
  <si>
    <t>ROANNE (42)</t>
  </si>
  <si>
    <t>TOTAL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</si>
  <si>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</si>
  <si>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</si>
  <si>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</si>
  <si>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</si>
  <si>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</si>
  <si>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</si>
  <si>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</si>
  <si>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</si>
  <si>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</si>
  <si>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</si>
  <si>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</si>
  <si>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</si>
  <si>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</si>
  <si>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</si>
  <si>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</si>
  <si>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</si>
  <si>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</si>
  <si>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</si>
  <si>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REFECTION DES TOITURES</t>
  </si>
  <si>
    <t>Pare-vapeur</t>
  </si>
  <si>
    <t>Remplissage des engravures en laine de roche</t>
  </si>
  <si>
    <t>Etanchéité des relevés autoprotégés</t>
  </si>
  <si>
    <t>Ouvrage d'évacuation d'eau pluviale - Diamètre 110 mm</t>
  </si>
  <si>
    <t>Barre d'accroche échelle</t>
  </si>
  <si>
    <t>Crosse de préhension en toiture e à proximité de la sortie du lanterneau</t>
  </si>
  <si>
    <t>SECURATION ACCES TOITURE</t>
  </si>
  <si>
    <t>Echelle Coulissante à main en aluminium</t>
  </si>
  <si>
    <t>ECHAFAUDAGES ET PROTECTIONS</t>
  </si>
  <si>
    <t>Installation spécifique de chantier</t>
  </si>
  <si>
    <t>Réalisation de plans d'éxécution (EXE)</t>
  </si>
  <si>
    <t>Réalisation d'un Dossier des Ouvrages éxécutés (DOE)</t>
  </si>
  <si>
    <t>Etanchéité bitumineuse bicouche élastomère sous protection lourde</t>
  </si>
  <si>
    <t>PREPARATION ET DEPOSE</t>
  </si>
  <si>
    <t>Toiture Terrasse Aile Extension</t>
  </si>
  <si>
    <t>TRAITEMENT DES SURFACES COURANTES</t>
  </si>
  <si>
    <r>
      <t xml:space="preserve">Isolant en panneaux d'isolation de polyuréthane épaisseur 140 mm (Lambda=0,023 W/m.K).
</t>
    </r>
    <r>
      <rPr>
        <i/>
        <sz val="8"/>
        <color theme="1"/>
        <rFont val="PT Sans"/>
        <family val="2"/>
      </rPr>
      <t xml:space="preserve"> Toiture Terrasse Aile Extension</t>
    </r>
  </si>
  <si>
    <r>
      <t xml:space="preserve">Pose Protection lourde gravillonnée nettoyé existante 
</t>
    </r>
    <r>
      <rPr>
        <i/>
        <sz val="8"/>
        <color theme="1"/>
        <rFont val="PT Sans"/>
        <family val="2"/>
      </rPr>
      <t>Toiture terrasse aile Extension</t>
    </r>
  </si>
  <si>
    <t>TRAITEMENT DES RELEVES ET RELIEFS</t>
  </si>
  <si>
    <r>
      <t xml:space="preserve">Solins pour protection des têtes de relevés
</t>
    </r>
    <r>
      <rPr>
        <i/>
        <sz val="8"/>
        <color theme="1"/>
        <rFont val="PT Sans"/>
        <family val="2"/>
      </rPr>
      <t>Toiture Terrasse Aile Extension</t>
    </r>
  </si>
  <si>
    <r>
      <t xml:space="preserve">Capotage étanche isolé pour descente gaine de ventilation
</t>
    </r>
    <r>
      <rPr>
        <i/>
        <sz val="8"/>
        <color theme="1"/>
        <rFont val="PT Sans"/>
        <family val="2"/>
      </rPr>
      <t>Descente trémie principale de ventilation
Descentes pour carrotage de ventilation salle de réunion au R+1 de l'aile Extension</t>
    </r>
  </si>
  <si>
    <t>LANTERNEAUX</t>
  </si>
  <si>
    <t>AUVENT D'ENTREE</t>
  </si>
  <si>
    <t>Etanchéité par membrane PVC</t>
  </si>
  <si>
    <t>ETUDES ET PREPARATION DE CHANTIER</t>
  </si>
  <si>
    <t>Préparation, dépose et évacuation des complexes d'étanchéité existants et nettoyage soigné du support avant mise en œuvre</t>
  </si>
  <si>
    <t>Récupération, nettoyage et stockage de la protection lourde gravillonnée existante</t>
  </si>
  <si>
    <t>Garde corps temporaire de sécurisation complémentaire de la toiture terrasse</t>
  </si>
  <si>
    <t>Dépose des couvertines existantes en périphére de la toiture</t>
  </si>
  <si>
    <t>EAUX PLUVIALES - BATIMENT EXTENSION</t>
  </si>
  <si>
    <t>F&amp;P réhausse de sortie de ventilation</t>
  </si>
  <si>
    <t>3.4.1</t>
  </si>
  <si>
    <t>3.4.1.1</t>
  </si>
  <si>
    <t>3.4.1.2</t>
  </si>
  <si>
    <t>3.4.1.3</t>
  </si>
  <si>
    <t>3.4.2</t>
  </si>
  <si>
    <t>3.4.2.1</t>
  </si>
  <si>
    <t>3.4.3</t>
  </si>
  <si>
    <t>3.4.3.4</t>
  </si>
  <si>
    <t>3.4.3.2</t>
  </si>
  <si>
    <t>3.4.3.3</t>
  </si>
  <si>
    <t>3.4.4</t>
  </si>
  <si>
    <t>3.4.4.1</t>
  </si>
  <si>
    <t>3.4.4.1.1</t>
  </si>
  <si>
    <t>3.4.3.3.1</t>
  </si>
  <si>
    <t>3.4.3.3.2</t>
  </si>
  <si>
    <t>3.4.4.1.2</t>
  </si>
  <si>
    <t>Isolant en panneaux d'isolation de polyuréthane (Lambda=0,023 W/m.K).</t>
  </si>
  <si>
    <t>3.4.4.2</t>
  </si>
  <si>
    <t>3.4.4.2.1</t>
  </si>
  <si>
    <t>3.4.4.2.2</t>
  </si>
  <si>
    <t>3.4.4.3</t>
  </si>
  <si>
    <t>3.4.4.3.1</t>
  </si>
  <si>
    <t>3.4.4.3.2</t>
  </si>
  <si>
    <t>3.4.4.4</t>
  </si>
  <si>
    <t>3.4.4.5</t>
  </si>
  <si>
    <t>3.4.4.6</t>
  </si>
  <si>
    <t>Bande pare-gravier pour naissance EP dans acrotère
Toiture terrasse aile Extension</t>
  </si>
  <si>
    <t>Garde grève carré pour naissance EP dans dalle
Toiture terrasse aile Extension</t>
  </si>
  <si>
    <t>3.4.4.7</t>
  </si>
  <si>
    <t>3.4.5</t>
  </si>
  <si>
    <t>3.4.5.1</t>
  </si>
  <si>
    <t>3.4.5.2</t>
  </si>
  <si>
    <t>3.4.5.2.1</t>
  </si>
  <si>
    <t>3.4.5.2.2</t>
  </si>
  <si>
    <t>3.4.5.5</t>
  </si>
  <si>
    <t>3.4.5.6</t>
  </si>
  <si>
    <t>3.4.5.8</t>
  </si>
  <si>
    <t>3.4.6</t>
  </si>
  <si>
    <t>3.4.6.1</t>
  </si>
  <si>
    <t>3.4.6.2</t>
  </si>
  <si>
    <t>3.4.7</t>
  </si>
  <si>
    <t>Moyen d'accès à la toiture</t>
  </si>
  <si>
    <t>3.4.7.1</t>
  </si>
  <si>
    <t>3.4.7.1.1</t>
  </si>
  <si>
    <t>3.4.7.1.2</t>
  </si>
  <si>
    <t>3.4.7.1.3</t>
  </si>
  <si>
    <t>3.4.8</t>
  </si>
  <si>
    <t>3.4.8.1</t>
  </si>
  <si>
    <t>3.4.9</t>
  </si>
  <si>
    <t>F&amp;P Lanterneaux de désenfumage sur toiture terrasse 1,2 x 1,2 m yc costières et treuil manuel</t>
  </si>
  <si>
    <t>3.4.9.1</t>
  </si>
  <si>
    <t>F&amp;P Lanterneau accès toiture sur toiture terrasse 1,2 x 1,2 m yc costières et treuil manuel</t>
  </si>
  <si>
    <t>3.4.9.2</t>
  </si>
  <si>
    <t>F&amp;P Couvertines en aluminium laqué</t>
  </si>
  <si>
    <t>Toiture Terrasse Aile Extension sur acrotère existant</t>
  </si>
  <si>
    <r>
      <t>F&amp;P Plots de support de ventilation</t>
    </r>
    <r>
      <rPr>
        <i/>
        <sz val="8"/>
        <color theme="1"/>
        <rFont val="PT Sans"/>
        <family val="2"/>
      </rPr>
      <t xml:space="preserve">
Toiture Terrasse Aile Extension</t>
    </r>
  </si>
  <si>
    <t>3.4.5.3</t>
  </si>
  <si>
    <r>
      <t xml:space="preserve">F&amp;P Support de fixation brise-vue à ventelle
</t>
    </r>
    <r>
      <rPr>
        <i/>
        <sz val="8"/>
        <color theme="1"/>
        <rFont val="PT Sans"/>
        <family val="2"/>
      </rPr>
      <t>Toiture Terrasse Aile Extension</t>
    </r>
  </si>
  <si>
    <t>Toiture Terrasse local géothermie</t>
  </si>
  <si>
    <t>Reprise d'étanchéité sur lanterneaux d'accès et de désenfumage</t>
  </si>
  <si>
    <t>3.4.5.2.2.1</t>
  </si>
  <si>
    <t>3.4.5.2.2.2</t>
  </si>
  <si>
    <t>Relevés d'étanchéité sur acrotères</t>
  </si>
  <si>
    <t>3.4.5.4</t>
  </si>
  <si>
    <t>3.4.5.7</t>
  </si>
  <si>
    <t>3.4.5.4.1</t>
  </si>
  <si>
    <t>3.4.5.4.2</t>
  </si>
  <si>
    <t>3.4.5.7.1</t>
  </si>
  <si>
    <t>3.4.5.7.2</t>
  </si>
  <si>
    <t>Toiture Terrasse Local Géothermie</t>
  </si>
  <si>
    <t>Isolant en panneaux d'isolation de polyuréthane épaisseur 40 mm (Lambda=0,023 W/m.K).
 Toiture Terrasse Local Géothermie</t>
  </si>
  <si>
    <t>Dalles sur plots sur étanchéité 
Toiture terrasse local Géothermie</t>
  </si>
  <si>
    <t>Toiture Terrasse Local Géothermie sur acrotère créé</t>
  </si>
  <si>
    <r>
      <t xml:space="preserve">Création d'une naissance d'eau pluviales - Diamètre 110 mm
</t>
    </r>
    <r>
      <rPr>
        <i/>
        <sz val="8"/>
        <color theme="1"/>
        <rFont val="PT Sans"/>
        <family val="2"/>
      </rPr>
      <t>Local géothermie</t>
    </r>
  </si>
  <si>
    <t>Prolongation des naissances EP existante</t>
  </si>
  <si>
    <t>3.4.6.3</t>
  </si>
  <si>
    <t>Maitre d'Ouvrage : SGC PREFECTURE DE LA LOIRE</t>
  </si>
  <si>
    <t>LOT 4 - ETANCHEITE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</si>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</sst>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\ _€_-;\-* #,##0.00\ _€_-;_-* &quot;-&quot;??\ _€_-;_-@_-"/>
    <numFmt numFmtId="166" formatCode="_(&quot;€&quot;* #,##0.00_);_(&quot;€&quot;* \(#,##0.00\);_(&quot;€&quot;* &quot;-&quot;??_);_(@_)"/>
    <numFmt numFmtId="167" formatCode="#,##0.00\ &quot;€&quot;"/>
    <numFmt numFmtId="168" formatCode="_-* #,##0.00\ _F_-;\-* #,##0.00\ _F_-;_-* &quot;-&quot;??\ _F_-;_-@_-"/>
  </numFmts>
  <fonts count="20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sz val="6"/>
      <color rgb="FF2E3464"/>
      <name val="PT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right"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7" fontId="8" fillId="2" borderId="5" xfId="26" applyNumberFormat="1" applyFont="1" applyFill="1" applyBorder="1" applyAlignment="1">
      <alignment horizontal="right" vertical="center" wrapText="1"/>
    </xf>
    <xf numFmtId="167" fontId="8" fillId="2" borderId="5" xfId="26" applyNumberFormat="1" applyFont="1" applyFill="1" applyBorder="1" applyAlignment="1" applyProtection="1">
      <alignment horizontal="right" vertical="center" wrapText="1"/>
      <protection locked="0"/>
    </xf>
    <xf numFmtId="167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167" fontId="12" fillId="2" borderId="6" xfId="26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10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167" fontId="10" fillId="2" borderId="2" xfId="26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" fontId="15" fillId="2" borderId="9" xfId="0" applyNumberFormat="1" applyFont="1" applyFill="1" applyBorder="1" applyAlignment="1">
      <alignment horizontal="center" vertical="center" wrapText="1"/>
    </xf>
    <xf numFmtId="167" fontId="15" fillId="2" borderId="9" xfId="26" applyNumberFormat="1" applyFont="1" applyFill="1" applyBorder="1" applyAlignment="1" applyProtection="1">
      <alignment horizontal="right" vertical="center" wrapText="1"/>
      <protection locked="0"/>
    </xf>
    <xf numFmtId="167" fontId="15" fillId="2" borderId="10" xfId="26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7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167" fontId="10" fillId="2" borderId="4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167" fontId="8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7" fontId="8" fillId="0" borderId="5" xfId="26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67" fontId="12" fillId="2" borderId="5" xfId="26" applyNumberFormat="1" applyFont="1" applyFill="1" applyBorder="1" applyAlignment="1">
      <alignment horizontal="right" vertical="center" wrapText="1"/>
    </xf>
    <xf numFmtId="167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7" fontId="9" fillId="0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2" borderId="7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right" vertical="center" wrapText="1"/>
    </xf>
    <xf numFmtId="167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9" fillId="6" borderId="4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right" vertical="center" wrapText="1"/>
    </xf>
    <xf numFmtId="167" fontId="12" fillId="2" borderId="12" xfId="26" applyNumberFormat="1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167" fontId="12" fillId="2" borderId="12" xfId="26" applyNumberFormat="1" applyFont="1" applyFill="1" applyBorder="1" applyAlignment="1" applyProtection="1">
      <alignment horizontal="right" vertical="center" wrapText="1"/>
      <protection locked="0"/>
    </xf>
    <xf numFmtId="3" fontId="8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167" fontId="12" fillId="0" borderId="5" xfId="26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167" fontId="12" fillId="0" borderId="5" xfId="26" applyNumberFormat="1" applyFont="1" applyFill="1" applyBorder="1" applyAlignment="1" applyProtection="1">
      <alignment horizontal="center" vertical="center" wrapText="1"/>
      <protection locked="0"/>
    </xf>
    <xf numFmtId="167" fontId="12" fillId="2" borderId="5" xfId="26" applyNumberFormat="1" applyFont="1" applyFill="1" applyBorder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15</xdr:row>
          <xdr:rowOff>19050</xdr:rowOff>
        </xdr:from>
        <xdr:to>
          <xdr:col>0</xdr:col>
          <xdr:colOff>238125</xdr:colOff>
          <xdr:row>15</xdr:row>
          <xdr:rowOff>266700</xdr:rowOff>
        </xdr:to>
        <xdr:sp macro="" textlink="">
          <xdr:nvSpPr>
            <xdr:cNvPr id="265217" name="Button 1" hidden="1">
              <a:extLst>
                <a:ext uri="{63B3BB69-23CF-44E3-9099-C40C66FF867C}">
                  <a14:compatExt spid="_x0000_s265217"/>
                </a:ext>
                <a:ext uri="{FF2B5EF4-FFF2-40B4-BE49-F238E27FC236}">
                  <a16:creationId xmlns:a16="http://schemas.microsoft.com/office/drawing/2014/main" id="{00000000-0008-0000-0500-0000010C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165653</xdr:colOff>
      <xdr:row>7</xdr:row>
      <xdr:rowOff>112643</xdr:rowOff>
    </xdr:from>
    <xdr:to>
      <xdr:col>2</xdr:col>
      <xdr:colOff>2036824</xdr:colOff>
      <xdr:row>13</xdr:row>
      <xdr:rowOff>113556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50CD18-7E93-4D32-8216-FAF4BE8DF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75" y="1086678"/>
          <a:ext cx="2394632" cy="809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evin ROUSSEAU" id="{93793A6E-6ED6-4447-B16B-3D12A1C8ECA8}" userId="S::kevin.rousseau@nepsen.fr::3f728919-8e29-4e7b-b9d0-3b1b82776fae" providerId="AD"/>
</personList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7" dT="2026-01-05T12:49:27.32" personId="{93793A6E-6ED6-4447-B16B-3D12A1C8ECA8}" id="{4F01BD36-546F-4206-B620-6A9F24855701}">
    <text>Vérifier prix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B338F-4010-4604-A4EA-BFADF7FA7502}">
  <sheetPr codeName="Feuil50">
    <tabColor rgb="FF92D050"/>
    <pageSetUpPr fitToPage="1"/>
  </sheetPr>
  <dimension ref="A1:G92"/>
  <sheetViews>
    <sheetView tabSelected="1" view="pageBreakPreview" topLeftCell="A4" zoomScale="145" zoomScaleNormal="115" zoomScaleSheetLayoutView="145" workbookViewId="0">
      <pane xSplit="7" ySplit="14" topLeftCell="H65" activePane="bottomRight" state="frozen"/>
      <selection pane="topRight" activeCell="E69" sqref="E69"/>
      <selection pane="bottomLeft" activeCell="E69" sqref="E69"/>
      <selection pane="bottomRight" activeCell="G71" sqref="G71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0.5" style="1" customWidth="1"/>
    <col min="7" max="7" width="7.875" style="16" bestFit="1" customWidth="1"/>
    <col min="8" max="16384" width="11.25" style="1"/>
  </cols>
  <sheetData>
    <row r="1" spans="1:7" x14ac:dyDescent="0.2">
      <c r="A1" s="40" t="s">
        <v>15</v>
      </c>
      <c r="B1" s="41"/>
      <c r="C1" s="51"/>
      <c r="D1" s="41"/>
      <c r="E1" s="42"/>
      <c r="G1" s="1"/>
    </row>
    <row r="2" spans="1:7" x14ac:dyDescent="0.2">
      <c r="A2" s="19" t="s">
        <v>16</v>
      </c>
      <c r="B2" s="20" t="s">
        <v>17</v>
      </c>
      <c r="C2" s="20" t="s">
        <v>18</v>
      </c>
      <c r="D2" s="20" t="s">
        <v>19</v>
      </c>
      <c r="E2" s="20" t="s">
        <v>20</v>
      </c>
      <c r="G2" s="1"/>
    </row>
    <row r="3" spans="1:7" x14ac:dyDescent="0.2">
      <c r="A3" s="19" t="str">
        <f>""&amp;IF(A5=1,"A",IF(A5=2,"B",IF(A5=3,"C",IF(A5=4,"D",""))))&amp;""&amp;B5&amp;""</f>
        <v>B17</v>
      </c>
      <c r="B3" s="38">
        <v>1</v>
      </c>
      <c r="C3" s="38" t="e">
        <v>#NAME?</v>
      </c>
      <c r="D3" s="38"/>
      <c r="E3" s="38"/>
      <c r="G3" s="1"/>
    </row>
    <row r="4" spans="1:7" hidden="1" x14ac:dyDescent="0.2">
      <c r="A4" s="49" t="s">
        <v>21</v>
      </c>
      <c r="B4" s="50"/>
      <c r="C4" s="15">
        <v>5</v>
      </c>
      <c r="D4" s="15"/>
      <c r="E4" s="15"/>
      <c r="G4" s="1"/>
    </row>
    <row r="5" spans="1:7" hidden="1" x14ac:dyDescent="0.2">
      <c r="A5" s="38">
        <f>COLUMN($B17)</f>
        <v>2</v>
      </c>
      <c r="B5" s="38">
        <v>17</v>
      </c>
      <c r="C5" s="15"/>
      <c r="D5" s="15"/>
      <c r="E5" s="15"/>
      <c r="G5" s="1"/>
    </row>
    <row r="6" spans="1:7" hidden="1" x14ac:dyDescent="0.2">
      <c r="A6" s="48" t="s">
        <v>22</v>
      </c>
      <c r="B6" s="15"/>
      <c r="C6" s="15"/>
      <c r="D6" s="15"/>
      <c r="E6" s="15"/>
      <c r="F6" s="15"/>
      <c r="G6" s="15"/>
    </row>
    <row r="7" spans="1:7" hidden="1" x14ac:dyDescent="0.2">
      <c r="A7" s="47">
        <f>COUNTA(A1:G1)</f>
        <v>1</v>
      </c>
      <c r="B7" s="15"/>
      <c r="C7" s="15"/>
      <c r="D7" s="15"/>
      <c r="E7" s="15"/>
      <c r="F7" s="15"/>
      <c r="G7" s="15"/>
    </row>
    <row r="8" spans="1:7" hidden="1" x14ac:dyDescent="0.2"/>
    <row r="9" spans="1:7" x14ac:dyDescent="0.2">
      <c r="D9" s="2" t="s">
        <v>134</v>
      </c>
      <c r="E9" s="2"/>
      <c r="G9" s="13"/>
    </row>
    <row r="10" spans="1:7" x14ac:dyDescent="0.2">
      <c r="D10" s="2" t="s">
        <v>3</v>
      </c>
      <c r="E10" s="3"/>
      <c r="G10" s="3"/>
    </row>
    <row r="11" spans="1:7" x14ac:dyDescent="0.2">
      <c r="D11" s="2" t="s">
        <v>4</v>
      </c>
      <c r="E11" s="3"/>
      <c r="G11" s="3"/>
    </row>
    <row r="12" spans="1:7" x14ac:dyDescent="0.2">
      <c r="A12" s="4"/>
      <c r="B12" s="4"/>
      <c r="C12" s="4"/>
      <c r="D12" s="2" t="s">
        <v>132</v>
      </c>
      <c r="E12" s="3"/>
      <c r="G12" s="3"/>
    </row>
    <row r="13" spans="1:7" x14ac:dyDescent="0.2">
      <c r="A13" s="4"/>
      <c r="B13" s="4"/>
      <c r="C13" s="4"/>
      <c r="D13" s="2" t="s">
        <v>133</v>
      </c>
      <c r="E13" s="5"/>
      <c r="G13" s="5"/>
    </row>
    <row r="14" spans="1:7" x14ac:dyDescent="0.2">
      <c r="A14" s="4"/>
      <c r="B14" s="4"/>
      <c r="C14" s="4"/>
      <c r="E14" s="5"/>
      <c r="F14" s="14"/>
      <c r="G14" s="5"/>
    </row>
    <row r="15" spans="1:7" x14ac:dyDescent="0.2">
      <c r="A15" s="4"/>
      <c r="B15" s="4"/>
      <c r="C15" s="4"/>
      <c r="E15" s="5"/>
      <c r="F15" s="14"/>
      <c r="G15" s="5"/>
    </row>
    <row r="16" spans="1:7" ht="22.5" customHeight="1" x14ac:dyDescent="0.2">
      <c r="A16" s="24" t="s">
        <v>23</v>
      </c>
      <c r="B16" s="24" t="s">
        <v>6</v>
      </c>
      <c r="C16" s="25" t="s">
        <v>7</v>
      </c>
      <c r="D16" s="26" t="s">
        <v>2</v>
      </c>
      <c r="E16" s="26" t="s">
        <v>8</v>
      </c>
      <c r="F16" s="26" t="s">
        <v>9</v>
      </c>
      <c r="G16" s="26" t="s">
        <v>10</v>
      </c>
    </row>
    <row r="17" spans="1:7" x14ac:dyDescent="0.2">
      <c r="A17" s="23">
        <v>2</v>
      </c>
      <c r="B17" s="21">
        <v>4</v>
      </c>
      <c r="C17" s="22" t="s">
        <v>24</v>
      </c>
      <c r="D17" s="54"/>
      <c r="E17" s="55"/>
      <c r="F17" s="56"/>
      <c r="G17" s="57"/>
    </row>
    <row r="18" spans="1:7" x14ac:dyDescent="0.2">
      <c r="A18" s="6">
        <v>2</v>
      </c>
      <c r="B18" s="17" t="s">
        <v>56</v>
      </c>
      <c r="C18" s="7" t="s">
        <v>49</v>
      </c>
      <c r="D18" s="6"/>
      <c r="E18" s="62" t="s">
        <v>11</v>
      </c>
      <c r="F18" s="63"/>
      <c r="G18" s="52">
        <f>SUBTOTAL(9,G19:G21)</f>
        <v>0</v>
      </c>
    </row>
    <row r="19" spans="1:7" x14ac:dyDescent="0.2">
      <c r="A19" s="8">
        <v>3</v>
      </c>
      <c r="B19" s="59" t="s">
        <v>57</v>
      </c>
      <c r="C19" s="68" t="s">
        <v>34</v>
      </c>
      <c r="D19" s="8" t="s">
        <v>12</v>
      </c>
      <c r="E19" s="27">
        <v>1</v>
      </c>
      <c r="F19" s="69"/>
      <c r="G19" s="43" t="str">
        <f>IF(OR(E19="",F19=""),"",E19*F19)</f>
        <v/>
      </c>
    </row>
    <row r="20" spans="1:7" x14ac:dyDescent="0.2">
      <c r="A20" s="8">
        <v>3</v>
      </c>
      <c r="B20" s="59" t="s">
        <v>58</v>
      </c>
      <c r="C20" s="9" t="s">
        <v>35</v>
      </c>
      <c r="D20" s="8" t="s">
        <v>12</v>
      </c>
      <c r="E20" s="61">
        <v>1</v>
      </c>
      <c r="F20" s="69"/>
      <c r="G20" s="43" t="str">
        <f>IF(OR(E20="",F20=""),"",E20*F20)</f>
        <v/>
      </c>
    </row>
    <row r="21" spans="1:7" x14ac:dyDescent="0.2">
      <c r="A21" s="8">
        <v>3</v>
      </c>
      <c r="B21" s="59" t="s">
        <v>59</v>
      </c>
      <c r="C21" s="68" t="s">
        <v>36</v>
      </c>
      <c r="D21" s="8" t="s">
        <v>12</v>
      </c>
      <c r="E21" s="27">
        <v>1</v>
      </c>
      <c r="F21" s="69"/>
      <c r="G21" s="43" t="str">
        <f>IF(OR(E21="",F21=""),"",E21*F21)</f>
        <v/>
      </c>
    </row>
    <row r="22" spans="1:7" x14ac:dyDescent="0.2">
      <c r="A22" s="78"/>
      <c r="B22" s="59"/>
      <c r="C22" s="9"/>
      <c r="D22" s="8"/>
      <c r="E22" s="61"/>
      <c r="F22" s="69"/>
      <c r="G22" s="43"/>
    </row>
    <row r="23" spans="1:7" x14ac:dyDescent="0.2">
      <c r="A23" s="6">
        <v>2</v>
      </c>
      <c r="B23" s="17" t="s">
        <v>60</v>
      </c>
      <c r="C23" s="7" t="s">
        <v>33</v>
      </c>
      <c r="D23" s="6"/>
      <c r="E23" s="60" t="s">
        <v>11</v>
      </c>
      <c r="F23" s="80"/>
      <c r="G23" s="52">
        <f>SUBTOTAL(9,G24:G25)</f>
        <v>0</v>
      </c>
    </row>
    <row r="24" spans="1:7" ht="22.5" x14ac:dyDescent="0.2">
      <c r="A24" s="74">
        <v>3</v>
      </c>
      <c r="B24" s="82" t="s">
        <v>61</v>
      </c>
      <c r="C24" s="68" t="s">
        <v>52</v>
      </c>
      <c r="D24" s="74" t="s">
        <v>1</v>
      </c>
      <c r="E24" s="75">
        <v>20</v>
      </c>
      <c r="F24" s="69"/>
      <c r="G24" s="73" t="str">
        <f>IF(OR(E24="",F24=""),"",E24*F24)</f>
        <v/>
      </c>
    </row>
    <row r="25" spans="1:7" x14ac:dyDescent="0.2">
      <c r="A25" s="100"/>
      <c r="B25" s="99"/>
      <c r="C25" s="99"/>
      <c r="D25" s="100"/>
      <c r="E25" s="100"/>
      <c r="F25" s="85"/>
      <c r="G25" s="85"/>
    </row>
    <row r="26" spans="1:7" x14ac:dyDescent="0.2">
      <c r="A26" s="6">
        <v>2</v>
      </c>
      <c r="B26" s="17" t="s">
        <v>62</v>
      </c>
      <c r="C26" s="7" t="s">
        <v>38</v>
      </c>
      <c r="D26" s="6"/>
      <c r="E26" s="60" t="s">
        <v>11</v>
      </c>
      <c r="F26" s="80"/>
      <c r="G26" s="52">
        <f>SUBTOTAL(9,G28:G33)</f>
        <v>0</v>
      </c>
    </row>
    <row r="27" spans="1:7" ht="22.5" x14ac:dyDescent="0.2">
      <c r="A27" s="8">
        <v>4</v>
      </c>
      <c r="B27" s="82" t="s">
        <v>64</v>
      </c>
      <c r="C27" s="68" t="s">
        <v>51</v>
      </c>
      <c r="D27" s="74" t="s">
        <v>0</v>
      </c>
      <c r="E27" s="93">
        <v>149</v>
      </c>
      <c r="F27" s="69"/>
      <c r="G27" s="73" t="str">
        <f>IF(OR(E27="",F27=""),"",E27*F27)</f>
        <v/>
      </c>
    </row>
    <row r="28" spans="1:7" ht="22.5" x14ac:dyDescent="0.2">
      <c r="A28" s="8">
        <v>4</v>
      </c>
      <c r="B28" s="82" t="s">
        <v>65</v>
      </c>
      <c r="C28" s="68" t="s">
        <v>50</v>
      </c>
      <c r="D28" s="8"/>
      <c r="E28" s="27"/>
      <c r="F28" s="69"/>
      <c r="G28" s="43"/>
    </row>
    <row r="29" spans="1:7" x14ac:dyDescent="0.2">
      <c r="A29" s="8">
        <v>4</v>
      </c>
      <c r="B29" s="94" t="s">
        <v>69</v>
      </c>
      <c r="C29" s="94" t="s">
        <v>39</v>
      </c>
      <c r="D29" s="95" t="s">
        <v>0</v>
      </c>
      <c r="E29" s="96">
        <v>149</v>
      </c>
      <c r="F29" s="103"/>
      <c r="G29" s="104" t="str">
        <f>IF(OR(E29="",F29=""),"",E29*F29)</f>
        <v/>
      </c>
    </row>
    <row r="30" spans="1:7" x14ac:dyDescent="0.2">
      <c r="A30" s="8">
        <v>4</v>
      </c>
      <c r="B30" s="94" t="s">
        <v>70</v>
      </c>
      <c r="C30" s="94" t="s">
        <v>125</v>
      </c>
      <c r="D30" s="95" t="s">
        <v>0</v>
      </c>
      <c r="E30" s="96">
        <v>12</v>
      </c>
      <c r="F30" s="103"/>
      <c r="G30" s="104" t="str">
        <f>IF(OR(E30="",F30=""),"",E30*F30)</f>
        <v/>
      </c>
    </row>
    <row r="31" spans="1:7" x14ac:dyDescent="0.2">
      <c r="A31" s="8"/>
      <c r="B31" s="94"/>
      <c r="C31" s="94"/>
      <c r="D31" s="95"/>
      <c r="E31" s="96"/>
      <c r="F31" s="103"/>
      <c r="G31" s="104"/>
    </row>
    <row r="32" spans="1:7" x14ac:dyDescent="0.2">
      <c r="A32" s="98">
        <v>4</v>
      </c>
      <c r="B32" s="82" t="s">
        <v>63</v>
      </c>
      <c r="C32" s="68" t="s">
        <v>53</v>
      </c>
      <c r="D32" s="74" t="s">
        <v>1</v>
      </c>
      <c r="E32" s="93">
        <v>67</v>
      </c>
      <c r="F32" s="69"/>
      <c r="G32" s="73" t="str">
        <f>IF(OR(E32="",F32=""),"",E32*F32)</f>
        <v/>
      </c>
    </row>
    <row r="33" spans="1:7" x14ac:dyDescent="0.2">
      <c r="A33" s="8">
        <v>4</v>
      </c>
      <c r="B33" s="59"/>
      <c r="C33" s="68"/>
      <c r="D33" s="8"/>
      <c r="E33" s="27"/>
      <c r="F33" s="69"/>
      <c r="G33" s="43"/>
    </row>
    <row r="34" spans="1:7" x14ac:dyDescent="0.2">
      <c r="A34" s="6">
        <v>3</v>
      </c>
      <c r="B34" s="17" t="s">
        <v>66</v>
      </c>
      <c r="C34" s="7" t="s">
        <v>40</v>
      </c>
      <c r="D34" s="6"/>
      <c r="E34" s="62" t="s">
        <v>11</v>
      </c>
      <c r="F34" s="63"/>
      <c r="G34" s="52">
        <f>SUBTOTAL(9,G35:G51)</f>
        <v>0</v>
      </c>
    </row>
    <row r="35" spans="1:7" x14ac:dyDescent="0.2">
      <c r="A35" s="8">
        <v>4</v>
      </c>
      <c r="B35" s="59" t="s">
        <v>67</v>
      </c>
      <c r="C35" s="68" t="s">
        <v>25</v>
      </c>
      <c r="D35" s="8"/>
      <c r="E35" s="27"/>
      <c r="F35" s="69"/>
      <c r="G35" s="43"/>
    </row>
    <row r="36" spans="1:7" x14ac:dyDescent="0.2">
      <c r="A36" s="8">
        <v>4</v>
      </c>
      <c r="B36" s="94" t="s">
        <v>68</v>
      </c>
      <c r="C36" s="94" t="s">
        <v>39</v>
      </c>
      <c r="D36" s="95" t="s">
        <v>0</v>
      </c>
      <c r="E36" s="96">
        <v>149</v>
      </c>
      <c r="F36" s="103"/>
      <c r="G36" s="104" t="str">
        <f>IF(OR(E36="",F36=""),"",E36*F36)</f>
        <v/>
      </c>
    </row>
    <row r="37" spans="1:7" x14ac:dyDescent="0.2">
      <c r="A37" s="8">
        <v>4</v>
      </c>
      <c r="B37" s="94" t="s">
        <v>71</v>
      </c>
      <c r="C37" s="94" t="s">
        <v>125</v>
      </c>
      <c r="D37" s="95" t="s">
        <v>0</v>
      </c>
      <c r="E37" s="96">
        <v>12</v>
      </c>
      <c r="F37" s="103"/>
      <c r="G37" s="104" t="str">
        <f>IF(OR(E37="",F37=""),"",E37*F37)</f>
        <v/>
      </c>
    </row>
    <row r="38" spans="1:7" x14ac:dyDescent="0.2">
      <c r="A38" s="8"/>
      <c r="B38" s="94"/>
      <c r="C38" s="94"/>
      <c r="D38" s="95"/>
      <c r="E38" s="96"/>
      <c r="F38" s="103"/>
      <c r="G38" s="104"/>
    </row>
    <row r="39" spans="1:7" x14ac:dyDescent="0.2">
      <c r="A39" s="8">
        <v>4</v>
      </c>
      <c r="B39" s="59" t="s">
        <v>73</v>
      </c>
      <c r="C39" s="68" t="s">
        <v>72</v>
      </c>
      <c r="D39" s="8"/>
      <c r="E39" s="27"/>
      <c r="F39" s="69"/>
      <c r="G39" s="43"/>
    </row>
    <row r="40" spans="1:7" ht="33.75" x14ac:dyDescent="0.2">
      <c r="A40" s="8">
        <v>4</v>
      </c>
      <c r="B40" s="94" t="s">
        <v>74</v>
      </c>
      <c r="C40" s="94" t="s">
        <v>41</v>
      </c>
      <c r="D40" s="95" t="s">
        <v>0</v>
      </c>
      <c r="E40" s="96">
        <v>149</v>
      </c>
      <c r="F40" s="103"/>
      <c r="G40" s="104" t="str">
        <f>IF(OR(E40="",F40=""),"",E40*F40)</f>
        <v/>
      </c>
    </row>
    <row r="41" spans="1:7" ht="33.75" x14ac:dyDescent="0.2">
      <c r="A41" s="8">
        <v>4</v>
      </c>
      <c r="B41" s="94" t="s">
        <v>75</v>
      </c>
      <c r="C41" s="94" t="s">
        <v>126</v>
      </c>
      <c r="D41" s="95" t="s">
        <v>0</v>
      </c>
      <c r="E41" s="96">
        <v>12</v>
      </c>
      <c r="F41" s="103"/>
      <c r="G41" s="104" t="str">
        <f>IF(OR(E41="",F41=""),"",E41*F41)</f>
        <v/>
      </c>
    </row>
    <row r="42" spans="1:7" x14ac:dyDescent="0.2">
      <c r="A42" s="8"/>
      <c r="B42" s="59"/>
      <c r="C42" s="68"/>
      <c r="D42" s="8"/>
      <c r="E42" s="27"/>
      <c r="F42" s="69"/>
      <c r="G42" s="43"/>
    </row>
    <row r="43" spans="1:7" x14ac:dyDescent="0.2">
      <c r="A43" s="58">
        <v>4</v>
      </c>
      <c r="B43" s="59" t="s">
        <v>76</v>
      </c>
      <c r="C43" s="68" t="s">
        <v>37</v>
      </c>
      <c r="D43" s="8"/>
      <c r="E43" s="27"/>
      <c r="F43" s="69"/>
      <c r="G43" s="43"/>
    </row>
    <row r="44" spans="1:7" x14ac:dyDescent="0.2">
      <c r="A44" s="8">
        <v>4</v>
      </c>
      <c r="B44" s="84" t="s">
        <v>77</v>
      </c>
      <c r="C44" s="94" t="s">
        <v>39</v>
      </c>
      <c r="D44" s="95" t="s">
        <v>0</v>
      </c>
      <c r="E44" s="96">
        <v>149</v>
      </c>
      <c r="F44" s="97"/>
      <c r="G44" s="76" t="str">
        <f>IF(OR(E44="",F44=""),"",E44*F44)</f>
        <v/>
      </c>
    </row>
    <row r="45" spans="1:7" x14ac:dyDescent="0.2">
      <c r="A45" s="8">
        <v>4</v>
      </c>
      <c r="B45" s="84" t="s">
        <v>78</v>
      </c>
      <c r="C45" s="94" t="s">
        <v>125</v>
      </c>
      <c r="D45" s="95" t="s">
        <v>0</v>
      </c>
      <c r="E45" s="96">
        <v>12</v>
      </c>
      <c r="F45" s="97"/>
      <c r="G45" s="76" t="str">
        <f>IF(OR(E45="",F45=""),"",E45*F45)</f>
        <v/>
      </c>
    </row>
    <row r="46" spans="1:7" x14ac:dyDescent="0.2">
      <c r="A46" s="8"/>
      <c r="B46" s="84"/>
      <c r="C46" s="94"/>
      <c r="D46" s="95"/>
      <c r="E46" s="96"/>
      <c r="F46" s="97"/>
      <c r="G46" s="76"/>
    </row>
    <row r="47" spans="1:7" ht="22.5" x14ac:dyDescent="0.2">
      <c r="A47" s="8">
        <v>4</v>
      </c>
      <c r="B47" s="59" t="s">
        <v>79</v>
      </c>
      <c r="C47" s="68" t="s">
        <v>127</v>
      </c>
      <c r="D47" s="74" t="s">
        <v>0</v>
      </c>
      <c r="E47" s="93">
        <v>12</v>
      </c>
      <c r="F47" s="69"/>
      <c r="G47" s="73" t="str">
        <f>IF(OR(E47="",F47=""),"",E47*F47)</f>
        <v/>
      </c>
    </row>
    <row r="48" spans="1:7" ht="22.5" x14ac:dyDescent="0.2">
      <c r="A48" s="8">
        <v>4</v>
      </c>
      <c r="B48" s="59" t="s">
        <v>80</v>
      </c>
      <c r="C48" s="68" t="s">
        <v>42</v>
      </c>
      <c r="D48" s="8" t="s">
        <v>0</v>
      </c>
      <c r="E48" s="27">
        <v>149</v>
      </c>
      <c r="F48" s="69"/>
      <c r="G48" s="43" t="str">
        <f>IF(OR(E48="",F48=""),"",E48*F48)</f>
        <v/>
      </c>
    </row>
    <row r="49" spans="1:7" ht="22.5" x14ac:dyDescent="0.2">
      <c r="A49" s="8">
        <v>4</v>
      </c>
      <c r="B49" s="59" t="s">
        <v>81</v>
      </c>
      <c r="C49" s="68" t="s">
        <v>82</v>
      </c>
      <c r="D49" s="8" t="s">
        <v>1</v>
      </c>
      <c r="E49" s="27">
        <v>4</v>
      </c>
      <c r="F49" s="69"/>
      <c r="G49" s="43" t="str">
        <f>IF(OR(E49="",F49=""),"",E49*F49)</f>
        <v/>
      </c>
    </row>
    <row r="50" spans="1:7" ht="22.5" x14ac:dyDescent="0.2">
      <c r="A50" s="8">
        <v>4</v>
      </c>
      <c r="B50" s="59" t="s">
        <v>84</v>
      </c>
      <c r="C50" s="68" t="s">
        <v>83</v>
      </c>
      <c r="D50" s="8" t="s">
        <v>2</v>
      </c>
      <c r="E50" s="27">
        <v>3</v>
      </c>
      <c r="F50" s="69"/>
      <c r="G50" s="43" t="str">
        <f>IF(OR(E50="",F50=""),"",E50*F50)</f>
        <v/>
      </c>
    </row>
    <row r="51" spans="1:7" x14ac:dyDescent="0.2">
      <c r="A51" s="8">
        <v>4</v>
      </c>
      <c r="B51" s="59"/>
      <c r="C51" s="68"/>
      <c r="D51" s="8"/>
      <c r="E51" s="27"/>
      <c r="F51" s="69"/>
      <c r="G51" s="43"/>
    </row>
    <row r="52" spans="1:7" x14ac:dyDescent="0.2">
      <c r="A52" s="6">
        <v>3</v>
      </c>
      <c r="B52" s="17" t="s">
        <v>85</v>
      </c>
      <c r="C52" s="7" t="s">
        <v>43</v>
      </c>
      <c r="D52" s="6"/>
      <c r="E52" s="62" t="s">
        <v>11</v>
      </c>
      <c r="F52" s="63"/>
      <c r="G52" s="52">
        <f>SUBTOTAL(9,G54:G71)</f>
        <v>0</v>
      </c>
    </row>
    <row r="53" spans="1:7" x14ac:dyDescent="0.2">
      <c r="A53" s="72"/>
      <c r="B53" s="81" t="s">
        <v>86</v>
      </c>
      <c r="C53" s="79" t="s">
        <v>55</v>
      </c>
      <c r="D53" s="78" t="s">
        <v>2</v>
      </c>
      <c r="E53" s="96">
        <v>4</v>
      </c>
      <c r="F53" s="77"/>
      <c r="G53" s="76" t="str">
        <f t="shared" ref="G53" si="0">IF(OR(E53="",F53=""),"",E53*F53)</f>
        <v/>
      </c>
    </row>
    <row r="54" spans="1:7" x14ac:dyDescent="0.2">
      <c r="A54" s="8">
        <v>4</v>
      </c>
      <c r="B54" s="81" t="s">
        <v>87</v>
      </c>
      <c r="C54" s="68" t="s">
        <v>27</v>
      </c>
      <c r="D54" s="8"/>
      <c r="E54" s="27"/>
      <c r="F54" s="69"/>
      <c r="G54" s="43"/>
    </row>
    <row r="55" spans="1:7" x14ac:dyDescent="0.2">
      <c r="A55" s="8">
        <v>4</v>
      </c>
      <c r="B55" s="84" t="s">
        <v>88</v>
      </c>
      <c r="C55" s="94" t="s">
        <v>115</v>
      </c>
      <c r="D55" s="95" t="s">
        <v>1</v>
      </c>
      <c r="E55" s="96">
        <v>8</v>
      </c>
      <c r="F55" s="97"/>
      <c r="G55" s="76" t="str">
        <f t="shared" ref="G55:G70" si="1">IF(OR(E55="",F55=""),"",E55*F55)</f>
        <v/>
      </c>
    </row>
    <row r="56" spans="1:7" x14ac:dyDescent="0.2">
      <c r="A56" s="8">
        <v>4</v>
      </c>
      <c r="B56" s="84" t="s">
        <v>89</v>
      </c>
      <c r="C56" s="94" t="s">
        <v>118</v>
      </c>
      <c r="D56" s="95"/>
      <c r="E56" s="96"/>
      <c r="F56" s="97"/>
      <c r="G56" s="76" t="str">
        <f t="shared" si="1"/>
        <v/>
      </c>
    </row>
    <row r="57" spans="1:7" x14ac:dyDescent="0.2">
      <c r="A57" s="8"/>
      <c r="B57" s="84" t="s">
        <v>116</v>
      </c>
      <c r="C57" s="94" t="s">
        <v>39</v>
      </c>
      <c r="D57" s="95" t="s">
        <v>1</v>
      </c>
      <c r="E57" s="96">
        <v>67</v>
      </c>
      <c r="F57" s="97"/>
      <c r="G57" s="76" t="str">
        <f t="shared" si="1"/>
        <v/>
      </c>
    </row>
    <row r="58" spans="1:7" x14ac:dyDescent="0.2">
      <c r="A58" s="8">
        <v>4</v>
      </c>
      <c r="B58" s="84" t="s">
        <v>117</v>
      </c>
      <c r="C58" s="94" t="s">
        <v>114</v>
      </c>
      <c r="D58" s="95" t="s">
        <v>1</v>
      </c>
      <c r="E58" s="96">
        <v>15</v>
      </c>
      <c r="F58" s="97"/>
      <c r="G58" s="76" t="str">
        <f t="shared" ref="G58" si="2">IF(OR(E58="",F58=""),"",E58*F58)</f>
        <v/>
      </c>
    </row>
    <row r="59" spans="1:7" x14ac:dyDescent="0.2">
      <c r="A59" s="8"/>
      <c r="B59" s="84"/>
      <c r="C59" s="94"/>
      <c r="D59" s="95"/>
      <c r="E59" s="96"/>
      <c r="F59" s="97"/>
      <c r="G59" s="76"/>
    </row>
    <row r="60" spans="1:7" ht="22.5" x14ac:dyDescent="0.2">
      <c r="A60" s="8">
        <v>4</v>
      </c>
      <c r="B60" s="59" t="s">
        <v>112</v>
      </c>
      <c r="C60" s="68" t="s">
        <v>44</v>
      </c>
      <c r="D60" s="8" t="s">
        <v>1</v>
      </c>
      <c r="E60" s="27">
        <v>6</v>
      </c>
      <c r="F60" s="69"/>
      <c r="G60" s="43" t="str">
        <f>IF(OR(E60="",F60=""),"",E60*F60)</f>
        <v/>
      </c>
    </row>
    <row r="61" spans="1:7" x14ac:dyDescent="0.2">
      <c r="A61" s="8">
        <v>4</v>
      </c>
      <c r="B61" s="59" t="s">
        <v>119</v>
      </c>
      <c r="C61" s="68" t="s">
        <v>26</v>
      </c>
      <c r="D61" s="8"/>
      <c r="E61" s="27"/>
      <c r="F61" s="69"/>
      <c r="G61" s="43"/>
    </row>
    <row r="62" spans="1:7" x14ac:dyDescent="0.2">
      <c r="A62" s="8">
        <v>4</v>
      </c>
      <c r="B62" s="84" t="s">
        <v>121</v>
      </c>
      <c r="C62" s="94" t="s">
        <v>110</v>
      </c>
      <c r="D62" s="95" t="s">
        <v>1</v>
      </c>
      <c r="E62" s="96">
        <v>67</v>
      </c>
      <c r="F62" s="97"/>
      <c r="G62" s="76" t="str">
        <f>IF(OR(E62="",F62=""),"",E62*F62)</f>
        <v/>
      </c>
    </row>
    <row r="63" spans="1:7" x14ac:dyDescent="0.2">
      <c r="A63" s="8">
        <v>4</v>
      </c>
      <c r="B63" s="84" t="s">
        <v>122</v>
      </c>
      <c r="C63" s="94" t="s">
        <v>128</v>
      </c>
      <c r="D63" s="95" t="s">
        <v>1</v>
      </c>
      <c r="E63" s="96">
        <v>15</v>
      </c>
      <c r="F63" s="97"/>
      <c r="G63" s="76" t="str">
        <f>IF(OR(E63="",F63=""),"",E63*F63)</f>
        <v/>
      </c>
    </row>
    <row r="64" spans="1:7" x14ac:dyDescent="0.2">
      <c r="A64" s="8"/>
      <c r="B64" s="84"/>
      <c r="C64" s="94"/>
      <c r="D64" s="95"/>
      <c r="E64" s="96"/>
      <c r="F64" s="97"/>
      <c r="G64" s="76"/>
    </row>
    <row r="65" spans="1:7" ht="22.5" x14ac:dyDescent="0.2">
      <c r="A65" s="8">
        <v>4</v>
      </c>
      <c r="B65" s="59" t="s">
        <v>90</v>
      </c>
      <c r="C65" s="68" t="s">
        <v>113</v>
      </c>
      <c r="D65" s="8" t="s">
        <v>1</v>
      </c>
      <c r="E65" s="27">
        <v>39</v>
      </c>
      <c r="F65" s="69"/>
      <c r="G65" s="43" t="str">
        <f t="shared" ref="G65" si="3">IF(OR(E65="",F65=""),"",E65*F65)</f>
        <v/>
      </c>
    </row>
    <row r="66" spans="1:7" ht="22.5" x14ac:dyDescent="0.2">
      <c r="A66" s="8">
        <v>4</v>
      </c>
      <c r="B66" s="59" t="s">
        <v>91</v>
      </c>
      <c r="C66" s="68" t="s">
        <v>111</v>
      </c>
      <c r="D66" s="8" t="s">
        <v>1</v>
      </c>
      <c r="E66" s="27">
        <v>60</v>
      </c>
      <c r="F66" s="69"/>
      <c r="G66" s="43" t="str">
        <f>IF(OR(E66="",F66=""),"",E66*F66)</f>
        <v/>
      </c>
    </row>
    <row r="67" spans="1:7" x14ac:dyDescent="0.2">
      <c r="A67" s="72"/>
      <c r="B67" s="59" t="s">
        <v>120</v>
      </c>
      <c r="C67" s="79" t="s">
        <v>109</v>
      </c>
      <c r="D67" s="78"/>
      <c r="E67" s="96"/>
      <c r="F67" s="77"/>
      <c r="G67" s="76"/>
    </row>
    <row r="68" spans="1:7" x14ac:dyDescent="0.2">
      <c r="A68" s="8">
        <v>4</v>
      </c>
      <c r="B68" s="84" t="s">
        <v>123</v>
      </c>
      <c r="C68" s="94" t="s">
        <v>110</v>
      </c>
      <c r="D68" s="95" t="s">
        <v>1</v>
      </c>
      <c r="E68" s="96">
        <v>62</v>
      </c>
      <c r="F68" s="97"/>
      <c r="G68" s="76" t="str">
        <f t="shared" ref="G68:G69" si="4">IF(OR(E68="",F68=""),"",E68*F68)</f>
        <v/>
      </c>
    </row>
    <row r="69" spans="1:7" x14ac:dyDescent="0.2">
      <c r="A69" s="8">
        <v>4</v>
      </c>
      <c r="B69" s="84" t="s">
        <v>124</v>
      </c>
      <c r="C69" s="94" t="s">
        <v>128</v>
      </c>
      <c r="D69" s="95" t="s">
        <v>1</v>
      </c>
      <c r="E69" s="96">
        <v>15</v>
      </c>
      <c r="F69" s="97"/>
      <c r="G69" s="76" t="str">
        <f t="shared" si="4"/>
        <v/>
      </c>
    </row>
    <row r="70" spans="1:7" ht="45" x14ac:dyDescent="0.2">
      <c r="A70" s="58">
        <v>4</v>
      </c>
      <c r="B70" s="59" t="s">
        <v>92</v>
      </c>
      <c r="C70" s="68" t="s">
        <v>45</v>
      </c>
      <c r="D70" s="8" t="s">
        <v>2</v>
      </c>
      <c r="E70" s="27">
        <v>5</v>
      </c>
      <c r="F70" s="69"/>
      <c r="G70" s="43" t="str">
        <f t="shared" si="1"/>
        <v/>
      </c>
    </row>
    <row r="71" spans="1:7" ht="12" customHeight="1" x14ac:dyDescent="0.2">
      <c r="A71" s="70"/>
      <c r="B71" s="9"/>
      <c r="C71" s="9"/>
      <c r="D71" s="90"/>
      <c r="E71" s="8"/>
      <c r="F71" s="44"/>
      <c r="G71" s="44"/>
    </row>
    <row r="72" spans="1:7" x14ac:dyDescent="0.2">
      <c r="A72" s="6">
        <v>3</v>
      </c>
      <c r="B72" s="17" t="s">
        <v>93</v>
      </c>
      <c r="C72" s="7" t="s">
        <v>54</v>
      </c>
      <c r="D72" s="6"/>
      <c r="E72" s="62" t="s">
        <v>11</v>
      </c>
      <c r="F72" s="63"/>
      <c r="G72" s="52">
        <f>SUBTOTAL(9,G73:G76)</f>
        <v>0</v>
      </c>
    </row>
    <row r="73" spans="1:7" x14ac:dyDescent="0.2">
      <c r="A73" s="8">
        <v>4</v>
      </c>
      <c r="B73" s="59" t="s">
        <v>94</v>
      </c>
      <c r="C73" s="68" t="s">
        <v>28</v>
      </c>
      <c r="D73" s="8" t="s">
        <v>2</v>
      </c>
      <c r="E73" s="27">
        <v>3</v>
      </c>
      <c r="F73" s="69"/>
      <c r="G73" s="43" t="str">
        <f>IF(OR(E73="",F73=""),"",E73*F73)</f>
        <v/>
      </c>
    </row>
    <row r="74" spans="1:7" x14ac:dyDescent="0.2">
      <c r="A74" s="8">
        <v>4</v>
      </c>
      <c r="B74" s="59" t="s">
        <v>95</v>
      </c>
      <c r="C74" s="68" t="s">
        <v>130</v>
      </c>
      <c r="D74" s="8" t="s">
        <v>2</v>
      </c>
      <c r="E74" s="27">
        <v>1</v>
      </c>
      <c r="F74" s="69"/>
      <c r="G74" s="43" t="str">
        <f>IF(OR(E74="",F74=""),"",E74*F74)</f>
        <v/>
      </c>
    </row>
    <row r="75" spans="1:7" ht="22.5" x14ac:dyDescent="0.2">
      <c r="A75" s="8">
        <v>4</v>
      </c>
      <c r="B75" s="59" t="s">
        <v>131</v>
      </c>
      <c r="C75" s="68" t="s">
        <v>129</v>
      </c>
      <c r="D75" s="8" t="s">
        <v>2</v>
      </c>
      <c r="E75" s="27">
        <v>1</v>
      </c>
      <c r="F75" s="69"/>
      <c r="G75" s="43" t="str">
        <f>IF(OR(E75="",F75=""),"",E75*F75)</f>
        <v/>
      </c>
    </row>
    <row r="76" spans="1:7" ht="12" customHeight="1" x14ac:dyDescent="0.2">
      <c r="A76" s="70"/>
      <c r="B76" s="9"/>
      <c r="C76" s="9"/>
      <c r="D76" s="90"/>
      <c r="E76" s="8"/>
      <c r="F76" s="44"/>
      <c r="G76" s="44"/>
    </row>
    <row r="77" spans="1:7" x14ac:dyDescent="0.2">
      <c r="A77" s="6">
        <v>3</v>
      </c>
      <c r="B77" s="17" t="s">
        <v>96</v>
      </c>
      <c r="C77" s="7" t="s">
        <v>31</v>
      </c>
      <c r="D77" s="6"/>
      <c r="E77" s="62" t="s">
        <v>11</v>
      </c>
      <c r="F77" s="63"/>
      <c r="G77" s="52">
        <f>SUBTOTAL(9,G79:G82)</f>
        <v>0</v>
      </c>
    </row>
    <row r="78" spans="1:7" x14ac:dyDescent="0.2">
      <c r="A78" s="72"/>
      <c r="B78" s="59" t="s">
        <v>98</v>
      </c>
      <c r="C78" s="68" t="s">
        <v>97</v>
      </c>
      <c r="D78" s="8"/>
      <c r="E78" s="27"/>
      <c r="F78" s="69"/>
      <c r="G78" s="43"/>
    </row>
    <row r="79" spans="1:7" x14ac:dyDescent="0.2">
      <c r="A79" s="8">
        <v>4</v>
      </c>
      <c r="B79" s="84" t="s">
        <v>99</v>
      </c>
      <c r="C79" s="94" t="s">
        <v>32</v>
      </c>
      <c r="D79" s="95" t="s">
        <v>2</v>
      </c>
      <c r="E79" s="96">
        <v>1</v>
      </c>
      <c r="F79" s="97"/>
      <c r="G79" s="76" t="str">
        <f>IF(OR(E79="",F79=""),"",E79*F79)</f>
        <v/>
      </c>
    </row>
    <row r="80" spans="1:7" x14ac:dyDescent="0.2">
      <c r="A80" s="8">
        <v>4</v>
      </c>
      <c r="B80" s="84" t="s">
        <v>100</v>
      </c>
      <c r="C80" s="94" t="s">
        <v>29</v>
      </c>
      <c r="D80" s="95" t="s">
        <v>2</v>
      </c>
      <c r="E80" s="96">
        <v>1</v>
      </c>
      <c r="F80" s="97"/>
      <c r="G80" s="76" t="str">
        <f>IF(OR(E80="",F80=""),"",E80*F80)</f>
        <v/>
      </c>
    </row>
    <row r="81" spans="1:7" x14ac:dyDescent="0.2">
      <c r="A81" s="8">
        <v>4</v>
      </c>
      <c r="B81" s="84" t="s">
        <v>101</v>
      </c>
      <c r="C81" s="94" t="s">
        <v>30</v>
      </c>
      <c r="D81" s="95" t="s">
        <v>2</v>
      </c>
      <c r="E81" s="96">
        <v>1</v>
      </c>
      <c r="F81" s="97"/>
      <c r="G81" s="76" t="str">
        <f>IF(OR(E81="",F81=""),"",E81*F81)</f>
        <v/>
      </c>
    </row>
    <row r="82" spans="1:7" x14ac:dyDescent="0.2">
      <c r="A82" s="78"/>
      <c r="B82" s="18"/>
      <c r="C82" s="11"/>
      <c r="D82" s="89"/>
      <c r="E82" s="28"/>
      <c r="F82" s="45"/>
      <c r="G82" s="46"/>
    </row>
    <row r="83" spans="1:7" x14ac:dyDescent="0.2">
      <c r="A83" s="6">
        <v>2</v>
      </c>
      <c r="B83" s="83" t="s">
        <v>102</v>
      </c>
      <c r="C83" s="7" t="s">
        <v>47</v>
      </c>
      <c r="D83" s="6"/>
      <c r="E83" s="60" t="s">
        <v>11</v>
      </c>
      <c r="F83" s="80"/>
      <c r="G83" s="52">
        <f>SUBTOTAL(9,G84:G84)</f>
        <v>0</v>
      </c>
    </row>
    <row r="84" spans="1:7" x14ac:dyDescent="0.2">
      <c r="A84" s="8">
        <v>3</v>
      </c>
      <c r="B84" s="82" t="s">
        <v>103</v>
      </c>
      <c r="C84" s="68" t="s">
        <v>48</v>
      </c>
      <c r="D84" s="8" t="s">
        <v>0</v>
      </c>
      <c r="E84" s="27">
        <v>4</v>
      </c>
      <c r="F84" s="69"/>
      <c r="G84" s="43" t="str">
        <f>IF(OR(E84="",F84=""),"",E84*F84)</f>
        <v/>
      </c>
    </row>
    <row r="85" spans="1:7" x14ac:dyDescent="0.2">
      <c r="A85" s="78"/>
      <c r="B85" s="102"/>
      <c r="C85" s="87"/>
      <c r="D85" s="91"/>
      <c r="E85" s="53"/>
      <c r="F85" s="92"/>
      <c r="G85" s="88"/>
    </row>
    <row r="86" spans="1:7" x14ac:dyDescent="0.2">
      <c r="A86" s="86">
        <v>3</v>
      </c>
      <c r="B86" s="83" t="s">
        <v>104</v>
      </c>
      <c r="C86" s="64" t="s">
        <v>46</v>
      </c>
      <c r="D86" s="65"/>
      <c r="E86" s="66" t="s">
        <v>11</v>
      </c>
      <c r="F86" s="67"/>
      <c r="G86" s="52">
        <f>SUBTOTAL(9,G87:G89)</f>
        <v>0</v>
      </c>
    </row>
    <row r="87" spans="1:7" ht="22.5" x14ac:dyDescent="0.2">
      <c r="A87" s="10"/>
      <c r="B87" s="59" t="s">
        <v>106</v>
      </c>
      <c r="C87" s="68" t="s">
        <v>105</v>
      </c>
      <c r="D87" s="8" t="s">
        <v>12</v>
      </c>
      <c r="E87" s="27">
        <v>1</v>
      </c>
      <c r="F87" s="69"/>
      <c r="G87" s="43" t="str">
        <f>IF(OR(E87="",F87=""),"",E87*F87)</f>
        <v/>
      </c>
    </row>
    <row r="88" spans="1:7" ht="22.5" x14ac:dyDescent="0.2">
      <c r="A88" s="10"/>
      <c r="B88" s="59" t="s">
        <v>108</v>
      </c>
      <c r="C88" s="68" t="s">
        <v>107</v>
      </c>
      <c r="D88" s="8" t="s">
        <v>12</v>
      </c>
      <c r="E88" s="27">
        <v>1</v>
      </c>
      <c r="F88" s="69"/>
      <c r="G88" s="43" t="str">
        <f>IF(OR(E88="",F88=""),"",E88*F88)</f>
        <v/>
      </c>
    </row>
    <row r="89" spans="1:7" x14ac:dyDescent="0.2">
      <c r="A89" s="71"/>
      <c r="B89" s="101"/>
      <c r="C89" s="11"/>
      <c r="D89" s="10"/>
      <c r="E89" s="28"/>
      <c r="F89" s="45"/>
      <c r="G89" s="46"/>
    </row>
    <row r="90" spans="1:7" x14ac:dyDescent="0.2">
      <c r="A90" s="30"/>
      <c r="B90" s="30"/>
      <c r="C90" s="31"/>
      <c r="D90" s="30"/>
      <c r="E90" s="30"/>
      <c r="F90" s="32"/>
      <c r="G90" s="33"/>
    </row>
    <row r="91" spans="1:7" ht="11.25" customHeight="1" x14ac:dyDescent="0.2">
      <c r="E91" s="37" t="s">
        <v>13</v>
      </c>
      <c r="F91" s="36"/>
      <c r="G91" s="39" t="s">
        <v>14</v>
      </c>
    </row>
    <row r="92" spans="1:7" x14ac:dyDescent="0.2">
      <c r="A92" s="12"/>
      <c r="B92" s="12"/>
      <c r="E92" s="34" t="s">
        <v>5</v>
      </c>
      <c r="F92" s="35"/>
      <c r="G92" s="29">
        <f>G77+G72+G52+G34+G26+G23+G18+G86+G83</f>
        <v>0</v>
      </c>
    </row>
  </sheetData>
  <sheetProtection algorithmName="SHA-512" hashValue="wXV2Z3kLJUD8gkzbylP5vQCpUOD6ga33VIQevcdEJWbLo+npDSs8fAXOUrPRKbfnxVGJejeB7jfXAx+LVtumqg==" saltValue="QgChcAJk60HLTbNGKwZUpQ==" spinCount="100000" sheet="1" objects="1" scenarios="1" selectLockedCells="1"/>
  <phoneticPr fontId="18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1" manualBreakCount="1">
    <brk id="51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5217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15</xdr:row>
                    <xdr:rowOff>19050</xdr:rowOff>
                  </from>
                  <to>
                    <xdr:col>0</xdr:col>
                    <xdr:colOff>238125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4 - ETANCHEITE</vt:lpstr>
      <vt:lpstr>'LOT 4 - ETANCHEITE'!Impression_des_titres</vt:lpstr>
      <vt:lpstr>'LOT 4 - ETANCHEITE'!Zone_d_impression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2026-02-26T13:24:11Z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